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<sst xmlns="http://schemas.openxmlformats.org/spreadsheetml/2006/main" count="75" uniqueCount="45">
  <si>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Promedio:</t>
  </si>
  <si>
    <t>Puntuaciom MÁXIMA:</t>
  </si>
  <si>
    <t>Puntuaciom MÍNIMA:</t>
  </si>
  <si>
    <t>Mediana:</t>
  </si>
  <si>
    <t>Desviación Estándar:</t>
  </si>
  <si>
    <t>CÁLCULOS ESTADÍSTICOS</t>
  </si>
  <si>
    <t>INFORME DE LABORATORIO:</t>
  </si>
  <si>
    <t>PLANTILLA PARA LOS LABORATORIOS: Plantilla 1</t>
  </si>
  <si>
    <t>MC</t>
  </si>
  <si>
    <t>Rango:</t>
  </si>
  <si>
    <t>N</t>
  </si>
  <si>
    <t>PERFIL DE LOS SUJETOS</t>
  </si>
  <si>
    <t>Talla</t>
  </si>
  <si>
    <t>Edad</t>
  </si>
  <si>
    <t>Sexo</t>
  </si>
  <si>
    <t>F</t>
  </si>
  <si>
    <t>M</t>
  </si>
  <si>
    <t>EGR</t>
  </si>
  <si>
    <t>OMG</t>
  </si>
  <si>
    <t>JRC</t>
  </si>
  <si>
    <t>GNN</t>
  </si>
  <si>
    <t>OJN</t>
  </si>
  <si>
    <t>LLR</t>
  </si>
  <si>
    <t>RLH</t>
  </si>
  <si>
    <t>GOS</t>
  </si>
  <si>
    <t>ERB</t>
  </si>
  <si>
    <t>JCS</t>
  </si>
  <si>
    <t>GRO</t>
  </si>
  <si>
    <t>JFV</t>
  </si>
  <si>
    <t>NLF</t>
  </si>
  <si>
    <t>EMR</t>
  </si>
  <si>
    <t>GRG</t>
  </si>
  <si>
    <t>JRT</t>
  </si>
  <si>
    <t>HRV</t>
  </si>
  <si>
    <t>RRF</t>
  </si>
  <si>
    <t>GSR</t>
  </si>
  <si>
    <t>IBN</t>
  </si>
  <si>
    <t>AMA</t>
  </si>
  <si>
    <t>GV</t>
  </si>
  <si>
    <t>AON</t>
  </si>
  <si>
    <t>Sujetos</t>
  </si>
  <si>
    <t>GÉNERO</t>
  </si>
  <si>
    <t>TOTAL</t>
  </si>
  <si>
    <t>EDAD</t>
  </si>
  <si>
    <t>TALLA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</si>
</sst>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 Black"/>
      <family val="2"/>
    </font>
    <font>
      <b/>
      <sz val="14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ck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medium">
        <color indexed="17"/>
      </left>
      <right style="thick">
        <color indexed="17"/>
      </right>
      <top style="medium">
        <color indexed="17"/>
      </top>
      <bottom>
        <color indexed="63"/>
      </bottom>
    </border>
    <border>
      <left style="thick">
        <color indexed="17"/>
      </left>
      <right style="medium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medium">
        <color indexed="17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medium">
        <color indexed="17"/>
      </right>
      <top style="thick">
        <color indexed="17"/>
      </top>
      <bottom style="medium">
        <color indexed="17"/>
      </bottom>
    </border>
    <border>
      <left style="medium">
        <color indexed="17"/>
      </left>
      <right style="thick">
        <color indexed="17"/>
      </right>
      <top style="thick">
        <color indexed="17"/>
      </top>
      <bottom style="medium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 style="medium">
        <color indexed="17"/>
      </bottom>
    </border>
    <border>
      <left style="thick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ck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ck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ck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medium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medium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ck">
        <color indexed="17"/>
      </bottom>
    </border>
    <border>
      <left style="medium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medium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4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1" fontId="0" fillId="4" borderId="17" xfId="0" applyNumberFormat="1" applyFill="1" applyBorder="1" applyAlignment="1">
      <alignment horizontal="center"/>
    </xf>
    <xf numFmtId="171" fontId="0" fillId="4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71" fontId="0" fillId="4" borderId="10" xfId="0" applyNumberFormat="1" applyFill="1" applyBorder="1" applyAlignment="1">
      <alignment horizontal="center"/>
    </xf>
    <xf numFmtId="171" fontId="0" fillId="4" borderId="19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71" fontId="0" fillId="4" borderId="20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1" fontId="0" fillId="4" borderId="11" xfId="0" applyNumberForma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7" fillId="22" borderId="22" xfId="0" applyFont="1" applyFill="1" applyBorder="1" applyAlignment="1">
      <alignment horizontal="center"/>
    </xf>
    <xf numFmtId="0" fontId="7" fillId="22" borderId="23" xfId="0" applyFont="1" applyFill="1" applyBorder="1" applyAlignment="1">
      <alignment horizontal="center"/>
    </xf>
    <xf numFmtId="0" fontId="7" fillId="22" borderId="24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/>
    </xf>
    <xf numFmtId="0" fontId="3" fillId="22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171" fontId="0" fillId="4" borderId="3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2" fillId="4" borderId="3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0" applyFont="1" applyFill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5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171" fontId="0" fillId="4" borderId="54" xfId="0" applyNumberFormat="1" applyFill="1" applyBorder="1" applyAlignment="1">
      <alignment horizontal="center"/>
    </xf>
    <xf numFmtId="171" fontId="0" fillId="4" borderId="25" xfId="0" applyNumberFormat="1" applyFill="1" applyBorder="1" applyAlignment="1">
      <alignment horizontal="center"/>
    </xf>
    <xf numFmtId="171" fontId="0" fillId="4" borderId="2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20.140625" style="0" customWidth="1"/>
    <col min="2" max="2" width="8.28125" style="0" customWidth="1"/>
    <col min="3" max="3" width="9.00390625" style="0" customWidth="1"/>
    <col min="4" max="5" width="9.7109375" style="0" customWidth="1"/>
    <col min="6" max="6" width="9.57421875" style="0" bestFit="1" customWidth="1"/>
    <col min="7" max="7" width="1.1484375" style="0" customWidth="1"/>
    <col min="8" max="8" width="7.421875" style="0" customWidth="1"/>
    <col min="9" max="9" width="7.7109375" style="0" customWidth="1"/>
    <col min="10" max="14" width="7.421875" style="0" customWidth="1"/>
    <col min="15" max="15" width="9.57421875" style="0" customWidth="1"/>
  </cols>
  <sheetData>
    <row r="1" spans="1:15" ht="22.5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7"/>
      <c r="O1" s="7"/>
    </row>
    <row r="2" ht="6" customHeight="1" thickBot="1"/>
    <row r="3" spans="1:13" ht="24" thickBot="1" thickTop="1">
      <c r="A3" s="42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ht="6.75" customHeight="1" thickBot="1" thickTop="1"/>
    <row r="5" spans="1:13" ht="17.25" thickBot="1" thickTop="1">
      <c r="A5" s="45" t="s">
        <v>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ht="6.75" customHeight="1" thickTop="1"/>
    <row r="7" spans="2:10" ht="13.5" thickBot="1">
      <c r="B7" s="51" t="s">
        <v>11</v>
      </c>
      <c r="C7" s="39"/>
      <c r="D7" s="39"/>
      <c r="E7" s="39"/>
      <c r="F7" s="40"/>
      <c r="H7" s="60" t="s">
        <v>41</v>
      </c>
      <c r="I7" s="54"/>
      <c r="J7" s="53" t="s">
        <v>42</v>
      </c>
    </row>
    <row r="8" spans="2:10" ht="13.5" thickTop="1">
      <c r="B8" s="12" t="s">
        <v>40</v>
      </c>
      <c r="C8" s="13" t="s">
        <v>14</v>
      </c>
      <c r="D8" s="13" t="s">
        <v>13</v>
      </c>
      <c r="E8" s="48" t="s">
        <v>12</v>
      </c>
      <c r="F8" s="21" t="s">
        <v>8</v>
      </c>
      <c r="H8" s="57" t="s">
        <v>16</v>
      </c>
      <c r="I8" s="61" t="s">
        <v>15</v>
      </c>
      <c r="J8" s="62" t="s">
        <v>10</v>
      </c>
    </row>
    <row r="9" spans="2:10" ht="13.5" thickBot="1">
      <c r="B9" s="10" t="s">
        <v>17</v>
      </c>
      <c r="C9" s="2" t="s">
        <v>16</v>
      </c>
      <c r="D9" s="4">
        <v>28</v>
      </c>
      <c r="E9" s="3">
        <v>162.4</v>
      </c>
      <c r="F9" s="8">
        <v>67</v>
      </c>
      <c r="H9" s="33">
        <f>COUNTIF(C9:C31,"M")</f>
        <v>18</v>
      </c>
      <c r="I9" s="71">
        <f>COUNTIF(C9:C31,"F")</f>
        <v>5</v>
      </c>
      <c r="J9" s="72">
        <f>SUM(H9:I9)</f>
        <v>23</v>
      </c>
    </row>
    <row r="10" spans="1:15" ht="13.5" thickBot="1">
      <c r="A10" s="14"/>
      <c r="B10" s="11" t="s">
        <v>18</v>
      </c>
      <c r="C10" s="6" t="s">
        <v>15</v>
      </c>
      <c r="D10" s="5">
        <v>19</v>
      </c>
      <c r="E10" s="49">
        <v>166.3</v>
      </c>
      <c r="F10" s="9">
        <v>58</v>
      </c>
      <c r="G10" s="1"/>
      <c r="H10" s="97"/>
      <c r="I10" s="97"/>
      <c r="J10" s="50"/>
      <c r="K10" s="1"/>
      <c r="L10" s="1"/>
      <c r="M10" s="1"/>
      <c r="N10" s="1"/>
      <c r="O10" s="1"/>
    </row>
    <row r="11" spans="2:19" ht="13.5" thickTop="1">
      <c r="B11" s="10" t="s">
        <v>19</v>
      </c>
      <c r="C11" s="2" t="s">
        <v>16</v>
      </c>
      <c r="D11" s="4">
        <v>30</v>
      </c>
      <c r="E11" s="3">
        <v>156.1</v>
      </c>
      <c r="F11" s="8">
        <v>77</v>
      </c>
      <c r="G11" s="1"/>
      <c r="H11" s="91">
        <v>28</v>
      </c>
      <c r="I11" s="100">
        <v>19</v>
      </c>
      <c r="J11" s="91">
        <v>162.4</v>
      </c>
      <c r="K11" s="86">
        <v>166.3</v>
      </c>
      <c r="L11" s="85">
        <v>67</v>
      </c>
      <c r="M11" s="100">
        <v>58</v>
      </c>
      <c r="N11" s="1"/>
      <c r="O11" s="70"/>
      <c r="P11" s="50"/>
      <c r="Q11" s="50"/>
      <c r="R11" s="50"/>
      <c r="S11" s="19"/>
    </row>
    <row r="12" spans="1:19" ht="12.75">
      <c r="A12" s="14"/>
      <c r="B12" s="11" t="s">
        <v>20</v>
      </c>
      <c r="C12" s="6" t="s">
        <v>16</v>
      </c>
      <c r="D12" s="5">
        <v>21</v>
      </c>
      <c r="E12" s="49">
        <v>154.5</v>
      </c>
      <c r="F12" s="9">
        <v>80</v>
      </c>
      <c r="G12" s="1"/>
      <c r="H12" s="92">
        <v>30</v>
      </c>
      <c r="I12" s="101">
        <v>19</v>
      </c>
      <c r="J12" s="92">
        <v>156.1</v>
      </c>
      <c r="K12" s="87">
        <v>157.3</v>
      </c>
      <c r="L12" s="84">
        <v>77</v>
      </c>
      <c r="M12" s="101">
        <v>76</v>
      </c>
      <c r="N12" s="1"/>
      <c r="O12" s="70"/>
      <c r="P12" s="50"/>
      <c r="Q12" s="50"/>
      <c r="R12" s="50"/>
      <c r="S12" s="19"/>
    </row>
    <row r="13" spans="2:19" ht="12.75">
      <c r="B13" s="10" t="s">
        <v>21</v>
      </c>
      <c r="C13" s="2" t="s">
        <v>16</v>
      </c>
      <c r="D13" s="4">
        <v>21</v>
      </c>
      <c r="E13" s="3">
        <v>168.3</v>
      </c>
      <c r="F13" s="8">
        <v>71</v>
      </c>
      <c r="H13" s="93">
        <v>21</v>
      </c>
      <c r="I13" s="102">
        <v>25</v>
      </c>
      <c r="J13" s="93">
        <v>154.5</v>
      </c>
      <c r="K13" s="88">
        <v>167.7</v>
      </c>
      <c r="L13" s="98">
        <v>80</v>
      </c>
      <c r="M13" s="103">
        <v>89</v>
      </c>
      <c r="O13" s="70"/>
      <c r="P13" s="50"/>
      <c r="Q13" s="50"/>
      <c r="R13" s="50"/>
      <c r="S13" s="19"/>
    </row>
    <row r="14" spans="1:19" ht="12.75">
      <c r="A14" s="14"/>
      <c r="B14" s="11" t="s">
        <v>22</v>
      </c>
      <c r="C14" s="6" t="s">
        <v>16</v>
      </c>
      <c r="D14" s="5">
        <v>23</v>
      </c>
      <c r="E14" s="49">
        <v>149.9</v>
      </c>
      <c r="F14" s="9">
        <v>93</v>
      </c>
      <c r="H14" s="92">
        <v>21</v>
      </c>
      <c r="I14" s="101">
        <v>22</v>
      </c>
      <c r="J14" s="92">
        <v>168.3</v>
      </c>
      <c r="K14" s="87">
        <v>161.4</v>
      </c>
      <c r="L14" s="84">
        <v>71</v>
      </c>
      <c r="M14" s="101">
        <v>93</v>
      </c>
      <c r="O14" s="19"/>
      <c r="P14" s="50"/>
      <c r="Q14" s="50"/>
      <c r="R14" s="50"/>
      <c r="S14" s="19"/>
    </row>
    <row r="15" spans="1:19" ht="12.75">
      <c r="A15" s="14"/>
      <c r="B15" s="10" t="s">
        <v>23</v>
      </c>
      <c r="C15" s="2" t="s">
        <v>16</v>
      </c>
      <c r="D15" s="4">
        <v>23</v>
      </c>
      <c r="E15" s="3">
        <v>170.2</v>
      </c>
      <c r="F15" s="8">
        <v>59</v>
      </c>
      <c r="H15" s="93">
        <v>23</v>
      </c>
      <c r="I15" s="102">
        <v>52</v>
      </c>
      <c r="J15" s="93">
        <v>149.9</v>
      </c>
      <c r="K15" s="88">
        <v>167.9</v>
      </c>
      <c r="L15" s="63">
        <v>93</v>
      </c>
      <c r="M15" s="102">
        <v>58</v>
      </c>
      <c r="O15" s="19"/>
      <c r="P15" s="50"/>
      <c r="Q15" s="50"/>
      <c r="R15" s="50"/>
      <c r="S15" s="19"/>
    </row>
    <row r="16" spans="1:19" ht="12.75">
      <c r="A16" s="14"/>
      <c r="B16" s="11" t="s">
        <v>24</v>
      </c>
      <c r="C16" s="6" t="s">
        <v>16</v>
      </c>
      <c r="D16" s="5">
        <v>22</v>
      </c>
      <c r="E16" s="49">
        <v>168.6</v>
      </c>
      <c r="F16" s="9">
        <v>65</v>
      </c>
      <c r="H16" s="92">
        <v>23</v>
      </c>
      <c r="I16" s="101"/>
      <c r="J16" s="92">
        <v>170.2</v>
      </c>
      <c r="K16" s="87"/>
      <c r="L16" s="84">
        <v>59</v>
      </c>
      <c r="M16" s="101"/>
      <c r="O16" s="19"/>
      <c r="P16" s="50"/>
      <c r="Q16" s="50"/>
      <c r="R16" s="50"/>
      <c r="S16" s="19"/>
    </row>
    <row r="17" spans="2:19" s="14" customFormat="1" ht="12.75">
      <c r="B17" s="15" t="s">
        <v>25</v>
      </c>
      <c r="C17" s="17" t="s">
        <v>16</v>
      </c>
      <c r="D17" s="16">
        <v>21</v>
      </c>
      <c r="E17" s="50">
        <v>180.1</v>
      </c>
      <c r="F17" s="18">
        <v>79</v>
      </c>
      <c r="H17" s="94">
        <v>22</v>
      </c>
      <c r="I17" s="103"/>
      <c r="J17" s="94">
        <v>168.6</v>
      </c>
      <c r="K17" s="88"/>
      <c r="L17" s="77">
        <v>65</v>
      </c>
      <c r="M17" s="103"/>
      <c r="O17" s="19"/>
      <c r="P17" s="50"/>
      <c r="Q17" s="50"/>
      <c r="R17" s="50"/>
      <c r="S17" s="19"/>
    </row>
    <row r="18" spans="1:19" ht="12.75">
      <c r="A18" s="14"/>
      <c r="B18" s="11" t="s">
        <v>26</v>
      </c>
      <c r="C18" s="6" t="s">
        <v>16</v>
      </c>
      <c r="D18" s="5">
        <v>29</v>
      </c>
      <c r="E18" s="49">
        <v>170.4</v>
      </c>
      <c r="F18" s="9">
        <v>84</v>
      </c>
      <c r="H18" s="92">
        <v>21</v>
      </c>
      <c r="I18" s="101"/>
      <c r="J18" s="92">
        <v>180.1</v>
      </c>
      <c r="K18" s="87"/>
      <c r="L18" s="84">
        <v>79</v>
      </c>
      <c r="M18" s="101"/>
      <c r="O18" s="19"/>
      <c r="P18" s="50"/>
      <c r="Q18" s="50"/>
      <c r="R18" s="50"/>
      <c r="S18" s="19"/>
    </row>
    <row r="19" spans="2:19" s="14" customFormat="1" ht="12.75">
      <c r="B19" s="15" t="s">
        <v>27</v>
      </c>
      <c r="C19" s="17" t="s">
        <v>16</v>
      </c>
      <c r="D19" s="16">
        <v>23</v>
      </c>
      <c r="E19" s="50">
        <v>166.2</v>
      </c>
      <c r="F19" s="18">
        <v>83</v>
      </c>
      <c r="H19" s="94">
        <v>29</v>
      </c>
      <c r="I19" s="103"/>
      <c r="J19" s="94">
        <v>170.4</v>
      </c>
      <c r="K19" s="88"/>
      <c r="L19" s="77">
        <v>84</v>
      </c>
      <c r="M19" s="103"/>
      <c r="O19" s="19"/>
      <c r="P19" s="50"/>
      <c r="Q19" s="50"/>
      <c r="R19" s="50"/>
      <c r="S19" s="19"/>
    </row>
    <row r="20" spans="1:19" ht="12.75">
      <c r="A20" s="14"/>
      <c r="B20" s="11" t="s">
        <v>28</v>
      </c>
      <c r="C20" s="6" t="s">
        <v>16</v>
      </c>
      <c r="D20" s="5">
        <v>25</v>
      </c>
      <c r="E20" s="49">
        <v>163.8</v>
      </c>
      <c r="F20" s="9">
        <v>55</v>
      </c>
      <c r="H20" s="92">
        <v>23</v>
      </c>
      <c r="I20" s="101"/>
      <c r="J20" s="92">
        <v>166.2</v>
      </c>
      <c r="K20" s="87"/>
      <c r="L20" s="84">
        <v>83</v>
      </c>
      <c r="M20" s="101"/>
      <c r="O20" s="19"/>
      <c r="P20" s="50"/>
      <c r="Q20" s="50"/>
      <c r="R20" s="50"/>
      <c r="S20" s="19"/>
    </row>
    <row r="21" spans="2:19" s="14" customFormat="1" ht="12.75">
      <c r="B21" s="15" t="s">
        <v>29</v>
      </c>
      <c r="C21" s="17" t="s">
        <v>16</v>
      </c>
      <c r="D21" s="16">
        <v>21</v>
      </c>
      <c r="E21" s="50">
        <v>173.6</v>
      </c>
      <c r="F21" s="18">
        <v>64</v>
      </c>
      <c r="H21" s="94">
        <v>25</v>
      </c>
      <c r="I21" s="103"/>
      <c r="J21" s="94">
        <v>163.8</v>
      </c>
      <c r="K21" s="88"/>
      <c r="L21" s="77">
        <v>55</v>
      </c>
      <c r="M21" s="103"/>
      <c r="O21" s="19"/>
      <c r="P21" s="50"/>
      <c r="Q21" s="50"/>
      <c r="R21" s="50"/>
      <c r="S21" s="19"/>
    </row>
    <row r="22" spans="2:19" s="14" customFormat="1" ht="12.75">
      <c r="B22" s="11" t="s">
        <v>30</v>
      </c>
      <c r="C22" s="6" t="s">
        <v>16</v>
      </c>
      <c r="D22" s="5">
        <v>19</v>
      </c>
      <c r="E22" s="49">
        <v>159.9</v>
      </c>
      <c r="F22" s="9">
        <v>78</v>
      </c>
      <c r="H22" s="92">
        <v>21</v>
      </c>
      <c r="I22" s="101"/>
      <c r="J22" s="92">
        <v>173.6</v>
      </c>
      <c r="K22" s="87"/>
      <c r="L22" s="84">
        <v>64</v>
      </c>
      <c r="M22" s="101"/>
      <c r="O22" s="19"/>
      <c r="P22" s="50"/>
      <c r="Q22" s="50"/>
      <c r="R22" s="50"/>
      <c r="S22" s="19"/>
    </row>
    <row r="23" spans="2:19" s="14" customFormat="1" ht="12.75">
      <c r="B23" s="15" t="s">
        <v>31</v>
      </c>
      <c r="C23" s="17" t="s">
        <v>16</v>
      </c>
      <c r="D23" s="16">
        <v>23</v>
      </c>
      <c r="E23" s="50">
        <v>166.7</v>
      </c>
      <c r="F23" s="18">
        <v>91</v>
      </c>
      <c r="H23" s="94">
        <v>19</v>
      </c>
      <c r="I23" s="103"/>
      <c r="J23" s="94">
        <v>159.9</v>
      </c>
      <c r="K23" s="88"/>
      <c r="L23" s="77">
        <v>78</v>
      </c>
      <c r="M23" s="103"/>
      <c r="O23" s="19"/>
      <c r="P23" s="50"/>
      <c r="Q23" s="50"/>
      <c r="R23" s="50"/>
      <c r="S23" s="19"/>
    </row>
    <row r="24" spans="2:19" s="14" customFormat="1" ht="12.75">
      <c r="B24" s="11" t="s">
        <v>32</v>
      </c>
      <c r="C24" s="6" t="s">
        <v>16</v>
      </c>
      <c r="D24" s="5">
        <v>25</v>
      </c>
      <c r="E24" s="49">
        <v>168.3</v>
      </c>
      <c r="F24" s="9">
        <v>57</v>
      </c>
      <c r="H24" s="92">
        <v>23</v>
      </c>
      <c r="I24" s="101"/>
      <c r="J24" s="92">
        <v>166.7</v>
      </c>
      <c r="K24" s="87"/>
      <c r="L24" s="84">
        <v>91</v>
      </c>
      <c r="M24" s="101"/>
      <c r="O24" s="19"/>
      <c r="P24" s="50"/>
      <c r="Q24" s="50"/>
      <c r="R24" s="50"/>
      <c r="S24" s="19"/>
    </row>
    <row r="25" spans="2:19" s="14" customFormat="1" ht="12.75">
      <c r="B25" s="15" t="s">
        <v>33</v>
      </c>
      <c r="C25" s="17" t="s">
        <v>16</v>
      </c>
      <c r="D25" s="16">
        <v>24</v>
      </c>
      <c r="E25" s="50">
        <v>171.1</v>
      </c>
      <c r="F25" s="18">
        <v>88</v>
      </c>
      <c r="H25" s="94">
        <v>25</v>
      </c>
      <c r="I25" s="103"/>
      <c r="J25" s="94">
        <v>168.3</v>
      </c>
      <c r="K25" s="88"/>
      <c r="L25" s="77">
        <v>57</v>
      </c>
      <c r="M25" s="103"/>
      <c r="O25" s="19"/>
      <c r="P25" s="50"/>
      <c r="Q25" s="50"/>
      <c r="R25" s="50"/>
      <c r="S25" s="19"/>
    </row>
    <row r="26" spans="2:19" s="14" customFormat="1" ht="12.75">
      <c r="B26" s="11" t="s">
        <v>34</v>
      </c>
      <c r="C26" s="6" t="s">
        <v>16</v>
      </c>
      <c r="D26" s="5">
        <v>26</v>
      </c>
      <c r="E26" s="49">
        <v>158.8</v>
      </c>
      <c r="F26" s="9">
        <v>60</v>
      </c>
      <c r="H26" s="92">
        <v>24</v>
      </c>
      <c r="I26" s="101"/>
      <c r="J26" s="92">
        <v>171.1</v>
      </c>
      <c r="K26" s="87"/>
      <c r="L26" s="84">
        <v>88</v>
      </c>
      <c r="M26" s="101"/>
      <c r="O26" s="19"/>
      <c r="P26" s="50"/>
      <c r="Q26" s="50"/>
      <c r="R26" s="50"/>
      <c r="S26" s="19"/>
    </row>
    <row r="27" spans="2:19" s="14" customFormat="1" ht="12.75">
      <c r="B27" s="15" t="s">
        <v>35</v>
      </c>
      <c r="C27" s="17" t="s">
        <v>15</v>
      </c>
      <c r="D27" s="16">
        <v>19</v>
      </c>
      <c r="E27" s="50">
        <v>157.3</v>
      </c>
      <c r="F27" s="18">
        <v>76</v>
      </c>
      <c r="H27" s="94">
        <v>26</v>
      </c>
      <c r="I27" s="103"/>
      <c r="J27" s="94">
        <v>158.8</v>
      </c>
      <c r="K27" s="88"/>
      <c r="L27" s="77">
        <v>60</v>
      </c>
      <c r="M27" s="103"/>
      <c r="O27" s="19"/>
      <c r="P27" s="50"/>
      <c r="Q27" s="50"/>
      <c r="R27" s="50"/>
      <c r="S27" s="19"/>
    </row>
    <row r="28" spans="2:19" s="14" customFormat="1" ht="13.5" thickBot="1">
      <c r="B28" s="11" t="s">
        <v>36</v>
      </c>
      <c r="C28" s="6" t="s">
        <v>15</v>
      </c>
      <c r="D28" s="5">
        <v>25</v>
      </c>
      <c r="E28" s="49">
        <v>167.7</v>
      </c>
      <c r="F28" s="9">
        <v>89</v>
      </c>
      <c r="H28" s="95">
        <v>27</v>
      </c>
      <c r="I28" s="104"/>
      <c r="J28" s="95">
        <v>165.3</v>
      </c>
      <c r="K28" s="90"/>
      <c r="L28" s="89">
        <v>65</v>
      </c>
      <c r="M28" s="104"/>
      <c r="O28" s="19"/>
      <c r="P28" s="50"/>
      <c r="Q28" s="50"/>
      <c r="R28" s="50"/>
      <c r="S28" s="19"/>
    </row>
    <row r="29" spans="2:19" s="14" customFormat="1" ht="14.25" thickBot="1" thickTop="1">
      <c r="B29" s="15" t="s">
        <v>37</v>
      </c>
      <c r="C29" s="17" t="s">
        <v>15</v>
      </c>
      <c r="D29" s="16">
        <v>22</v>
      </c>
      <c r="E29" s="50">
        <v>161.4</v>
      </c>
      <c r="F29" s="18">
        <v>93</v>
      </c>
      <c r="O29" s="19"/>
      <c r="P29" s="50"/>
      <c r="Q29" s="50"/>
      <c r="R29" s="50"/>
      <c r="S29" s="19"/>
    </row>
    <row r="30" spans="2:19" s="14" customFormat="1" ht="14.25" thickBot="1" thickTop="1">
      <c r="B30" s="11" t="s">
        <v>38</v>
      </c>
      <c r="C30" s="6" t="s">
        <v>15</v>
      </c>
      <c r="D30" s="5">
        <v>52</v>
      </c>
      <c r="E30" s="49">
        <v>167.9</v>
      </c>
      <c r="F30" s="9">
        <v>58</v>
      </c>
      <c r="H30" s="65" t="s">
        <v>43</v>
      </c>
      <c r="I30" s="66"/>
      <c r="J30" s="66" t="s">
        <v>44</v>
      </c>
      <c r="K30" s="66"/>
      <c r="L30" s="66" t="s">
        <v>8</v>
      </c>
      <c r="M30" s="67"/>
      <c r="N30" s="64"/>
      <c r="O30" s="19"/>
      <c r="P30" s="50"/>
      <c r="Q30" s="50"/>
      <c r="R30" s="50"/>
      <c r="S30" s="19"/>
    </row>
    <row r="31" spans="1:19" s="14" customFormat="1" ht="14.25" thickBot="1" thickTop="1">
      <c r="A31" s="19"/>
      <c r="B31" s="22" t="s">
        <v>39</v>
      </c>
      <c r="C31" s="24" t="s">
        <v>16</v>
      </c>
      <c r="D31" s="23">
        <v>27</v>
      </c>
      <c r="E31" s="24">
        <v>165.3</v>
      </c>
      <c r="F31" s="25">
        <v>65</v>
      </c>
      <c r="H31" s="68" t="s">
        <v>16</v>
      </c>
      <c r="I31" s="69" t="s">
        <v>15</v>
      </c>
      <c r="J31" s="68" t="s">
        <v>16</v>
      </c>
      <c r="K31" s="69" t="s">
        <v>15</v>
      </c>
      <c r="L31" s="75" t="s">
        <v>16</v>
      </c>
      <c r="M31" s="69" t="s">
        <v>15</v>
      </c>
      <c r="N31" s="64"/>
      <c r="O31" s="19"/>
      <c r="P31" s="50"/>
      <c r="Q31" s="50"/>
      <c r="R31" s="50"/>
      <c r="S31" s="19"/>
    </row>
    <row r="32" spans="2:17" ht="4.5" customHeight="1" thickBot="1">
      <c r="B32" s="3"/>
      <c r="C32" s="3"/>
      <c r="D32" s="3"/>
      <c r="E32" s="3"/>
      <c r="F32" s="20"/>
      <c r="H32" s="73"/>
      <c r="I32" s="74"/>
      <c r="J32" s="76"/>
      <c r="K32" s="74"/>
      <c r="L32" s="20"/>
      <c r="M32" s="74"/>
      <c r="P32" s="2"/>
      <c r="Q32" s="2"/>
    </row>
    <row r="33" spans="1:17" ht="12.75">
      <c r="A33" s="1" t="s">
        <v>0</v>
      </c>
      <c r="B33" s="36"/>
      <c r="C33" s="26"/>
      <c r="D33" s="27">
        <f>AVERAGE(D9:D31)</f>
        <v>24.695652173913043</v>
      </c>
      <c r="E33" s="26">
        <f>AVERAGE(E9:E31)</f>
        <v>164.99130434782612</v>
      </c>
      <c r="F33" s="55">
        <f>AVERAGE(F9:F31)</f>
        <v>73.47826086956522</v>
      </c>
      <c r="H33" s="36">
        <f>AVERAGE(H11:H28)</f>
        <v>23.944444444444443</v>
      </c>
      <c r="I33" s="78">
        <f>AVERAGE(I11:I15)</f>
        <v>27.4</v>
      </c>
      <c r="J33" s="36">
        <f>AVERAGE(J11:J28)</f>
        <v>165.23333333333332</v>
      </c>
      <c r="K33" s="55">
        <f>AVERAGE(K11:K15)</f>
        <v>164.12</v>
      </c>
      <c r="L33" s="105">
        <f>AVERAGE(L11:L28)</f>
        <v>73.11111111111111</v>
      </c>
      <c r="M33" s="79">
        <f>AVERAGE(M11:M15)</f>
        <v>74.8</v>
      </c>
      <c r="P33" s="2"/>
      <c r="Q33" s="2"/>
    </row>
    <row r="34" spans="1:17" ht="12.75">
      <c r="A34" s="1" t="s">
        <v>3</v>
      </c>
      <c r="B34" s="15"/>
      <c r="C34" s="16"/>
      <c r="D34" s="28">
        <f>MEDIAN(D9:D31)</f>
        <v>23</v>
      </c>
      <c r="E34" s="16">
        <f>MEDIAN(E9:E31)</f>
        <v>166.3</v>
      </c>
      <c r="F34" s="18">
        <f>MEDIAN(F9:F31)</f>
        <v>76</v>
      </c>
      <c r="H34" s="10">
        <f>MEDIAN(H11:H28)</f>
        <v>23</v>
      </c>
      <c r="I34" s="8">
        <f>MEDIAN(I11:I15)</f>
        <v>22</v>
      </c>
      <c r="J34" s="99">
        <f>MEDIAN(J11:J28)</f>
        <v>166.45</v>
      </c>
      <c r="K34" s="8">
        <f>MEDIAN(K11:K15)</f>
        <v>166.3</v>
      </c>
      <c r="L34" s="80">
        <f>MEDIAN(L11:L28)</f>
        <v>74</v>
      </c>
      <c r="M34" s="58">
        <f>MEDIAN(M11:M15)</f>
        <v>76</v>
      </c>
      <c r="P34" s="2"/>
      <c r="Q34" s="2"/>
    </row>
    <row r="35" spans="1:17" ht="12.75">
      <c r="A35" s="1" t="s">
        <v>1</v>
      </c>
      <c r="B35" s="11"/>
      <c r="C35" s="5"/>
      <c r="D35" s="29">
        <f>MAX(D9:D31)</f>
        <v>52</v>
      </c>
      <c r="E35" s="5">
        <f>MAX(E9:E31)</f>
        <v>180.1</v>
      </c>
      <c r="F35" s="9">
        <f>MAX(F9:F31)</f>
        <v>93</v>
      </c>
      <c r="H35" s="11">
        <f>MAX(H11:H28)</f>
        <v>30</v>
      </c>
      <c r="I35" s="9">
        <f>MAX(I11:I15)</f>
        <v>52</v>
      </c>
      <c r="J35" s="11">
        <f>MAX(J11:J28)</f>
        <v>180.1</v>
      </c>
      <c r="K35" s="9">
        <f>MAX(K11:K15)</f>
        <v>167.9</v>
      </c>
      <c r="L35" s="81">
        <f>MAX(L11:L28)</f>
        <v>93</v>
      </c>
      <c r="M35" s="59">
        <f>MAX(M11:M15)</f>
        <v>93</v>
      </c>
      <c r="P35" s="2"/>
      <c r="Q35" s="2"/>
    </row>
    <row r="36" spans="1:17" ht="12.75">
      <c r="A36" s="1" t="s">
        <v>2</v>
      </c>
      <c r="B36" s="10"/>
      <c r="C36" s="4"/>
      <c r="D36" s="30">
        <f>MIN(D9:D31)</f>
        <v>19</v>
      </c>
      <c r="E36" s="4">
        <f>MIN(E9:E31)</f>
        <v>149.9</v>
      </c>
      <c r="F36" s="8">
        <f>MIN(F9:F31)</f>
        <v>55</v>
      </c>
      <c r="H36" s="10">
        <f>MIN(H11:H28)</f>
        <v>19</v>
      </c>
      <c r="I36" s="8">
        <f>MIN(I11:I15)</f>
        <v>19</v>
      </c>
      <c r="J36" s="10">
        <f>MIN(J11:J28)</f>
        <v>149.9</v>
      </c>
      <c r="K36" s="8">
        <f>MIN(K11:K15)</f>
        <v>157.3</v>
      </c>
      <c r="L36" s="80">
        <f>MIN(L11:L28)</f>
        <v>55</v>
      </c>
      <c r="M36" s="58">
        <f>MIN(M11:M15)</f>
        <v>58</v>
      </c>
      <c r="P36" s="2"/>
      <c r="Q36" s="2"/>
    </row>
    <row r="37" spans="1:17" ht="12.75">
      <c r="A37" s="1" t="s">
        <v>4</v>
      </c>
      <c r="B37" s="37"/>
      <c r="C37" s="31"/>
      <c r="D37" s="32">
        <f>STDEV(D9:D31)</f>
        <v>6.704372946129306</v>
      </c>
      <c r="E37" s="31">
        <f>STDEV(E9:E31)</f>
        <v>6.79002698103308</v>
      </c>
      <c r="F37" s="38">
        <f>STDEV(F9:F31)</f>
        <v>12.791579493121786</v>
      </c>
      <c r="G37" s="96"/>
      <c r="H37" s="37">
        <f>STDEV(H11:H28)</f>
        <v>3.0769010808665844</v>
      </c>
      <c r="I37" s="38">
        <f>STDEV(I11:I15)</f>
        <v>13.974977638622537</v>
      </c>
      <c r="J37" s="37">
        <f>STDEV(J11:J28)</f>
        <v>7.371167997479686</v>
      </c>
      <c r="K37" s="38">
        <f>STDEV(K11:K15)</f>
        <v>4.630550723186469</v>
      </c>
      <c r="L37" s="106">
        <f>STDEV(L11:L28)</f>
        <v>12.101963325835584</v>
      </c>
      <c r="M37" s="107">
        <f>STDEV(M11:M15)</f>
        <v>16.574076143182154</v>
      </c>
      <c r="P37" s="2"/>
      <c r="Q37" s="2"/>
    </row>
    <row r="38" spans="1:17" ht="13.5" thickBot="1">
      <c r="A38" s="1" t="s">
        <v>9</v>
      </c>
      <c r="B38" s="33"/>
      <c r="C38" s="34"/>
      <c r="D38" s="52"/>
      <c r="E38" s="34"/>
      <c r="F38" s="56"/>
      <c r="H38" s="33"/>
      <c r="I38" s="35"/>
      <c r="J38" s="33"/>
      <c r="K38" s="35"/>
      <c r="L38" s="82"/>
      <c r="M38" s="83"/>
      <c r="P38" s="2"/>
      <c r="Q38" s="2"/>
    </row>
  </sheetData>
  <sheetProtection/>
  <mergeCells count="8">
    <mergeCell ref="J30:K30"/>
    <mergeCell ref="L30:M30"/>
    <mergeCell ref="A1:M1"/>
    <mergeCell ref="A3:M3"/>
    <mergeCell ref="A5:M5"/>
    <mergeCell ref="H7:I7"/>
    <mergeCell ref="H30:I30"/>
    <mergeCell ref="B7:F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</dc:creator>
  <cp:keywords/>
  <dc:description/>
  <cp:lastModifiedBy>ELC</cp:lastModifiedBy>
  <cp:lastPrinted>2008-02-05T19:51:38Z</cp:lastPrinted>
  <dcterms:created xsi:type="dcterms:W3CDTF">2007-03-17T23:14:47Z</dcterms:created>
  <dcterms:modified xsi:type="dcterms:W3CDTF">2008-02-09T19:58:03Z</dcterms:modified>
  <cp:category/>
  <cp:version/>
  <cp:contentType/>
  <cp:contentStatus/>
</cp:coreProperties>
</file>